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78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63" i="1" l="1"/>
  <c r="H64" i="1"/>
  <c r="G61" i="1"/>
  <c r="G62" i="1"/>
  <c r="G66" i="1"/>
  <c r="G67" i="1"/>
  <c r="H65" i="1"/>
  <c r="G65" i="1"/>
  <c r="G63" i="1" l="1"/>
  <c r="G64" i="1"/>
  <c r="H66" i="1"/>
  <c r="H62" i="1"/>
  <c r="H55" i="1"/>
  <c r="H54" i="1"/>
  <c r="H68" i="1" l="1"/>
  <c r="G68" i="1" s="1"/>
  <c r="H61" i="1"/>
  <c r="H60" i="1"/>
  <c r="G60" i="1" l="1"/>
  <c r="G54" i="1"/>
  <c r="G55" i="1"/>
  <c r="G56" i="1"/>
  <c r="G59" i="1"/>
  <c r="H59" i="1"/>
  <c r="H58" i="1"/>
  <c r="G58" i="1" s="1"/>
  <c r="H57" i="1"/>
  <c r="G57" i="1" s="1"/>
  <c r="G53" i="1"/>
</calcChain>
</file>

<file path=xl/sharedStrings.xml><?xml version="1.0" encoding="utf-8"?>
<sst xmlns="http://schemas.openxmlformats.org/spreadsheetml/2006/main" count="176" uniqueCount="107">
  <si>
    <t>ردیف</t>
  </si>
  <si>
    <t xml:space="preserve">نام </t>
  </si>
  <si>
    <t>نام خانوادگی</t>
  </si>
  <si>
    <t>محمد علی</t>
  </si>
  <si>
    <t>محمد</t>
  </si>
  <si>
    <t>محمد مهدی</t>
  </si>
  <si>
    <t>علی</t>
  </si>
  <si>
    <t>علیرضا</t>
  </si>
  <si>
    <t>معدل دوره</t>
  </si>
  <si>
    <t>رضا</t>
  </si>
  <si>
    <t>نیما</t>
  </si>
  <si>
    <t>محمد حسن</t>
  </si>
  <si>
    <t>امیر حسین</t>
  </si>
  <si>
    <t>حسین</t>
  </si>
  <si>
    <t>محمد رضا</t>
  </si>
  <si>
    <t>رتبه</t>
  </si>
  <si>
    <t>وضعیت</t>
  </si>
  <si>
    <t>غ</t>
  </si>
  <si>
    <t>کلاس</t>
  </si>
  <si>
    <t>اول یک</t>
  </si>
  <si>
    <t>معدل اول یک</t>
  </si>
  <si>
    <t>معدل اول دو</t>
  </si>
  <si>
    <t>برترین کلاس</t>
  </si>
  <si>
    <t>بیشترین نمره دوره</t>
  </si>
  <si>
    <t>کمترین نمره دوره</t>
  </si>
  <si>
    <t>تعداد حاضرین آزمون</t>
  </si>
  <si>
    <t>معدل 15 نفر برتر دوره</t>
  </si>
  <si>
    <t>تعداد نمرات بالای 17 دوره</t>
  </si>
  <si>
    <t>اول دو</t>
  </si>
  <si>
    <t>اسماعیلی</t>
  </si>
  <si>
    <t>محمدحسین</t>
  </si>
  <si>
    <t>حسن اصفهان</t>
  </si>
  <si>
    <t>محمدرضا</t>
  </si>
  <si>
    <t>حقیقت خواه</t>
  </si>
  <si>
    <t>محمدعلی</t>
  </si>
  <si>
    <t>خان آبادی</t>
  </si>
  <si>
    <t>سید آرمان</t>
  </si>
  <si>
    <t>زمانی</t>
  </si>
  <si>
    <t>شادفر</t>
  </si>
  <si>
    <t>شرفی</t>
  </si>
  <si>
    <t>محمدحنیف</t>
  </si>
  <si>
    <t>شرکت</t>
  </si>
  <si>
    <t>عدل یار</t>
  </si>
  <si>
    <t>فائزی</t>
  </si>
  <si>
    <t>سیدحسین</t>
  </si>
  <si>
    <t>قاسمی</t>
  </si>
  <si>
    <t>سیدرضا</t>
  </si>
  <si>
    <t>محمدمهدی</t>
  </si>
  <si>
    <t>مسعودی مهر</t>
  </si>
  <si>
    <t>موسوی نیا</t>
  </si>
  <si>
    <t>محسن</t>
  </si>
  <si>
    <t>ناصری طاهری</t>
  </si>
  <si>
    <t>عرفان</t>
  </si>
  <si>
    <t>نصیری</t>
  </si>
  <si>
    <t>نیکخواه قمی</t>
  </si>
  <si>
    <t>نیک نژاد</t>
  </si>
  <si>
    <t>ایمان</t>
  </si>
  <si>
    <t>احمدی</t>
  </si>
  <si>
    <t>تقدس</t>
  </si>
  <si>
    <t>محمدامین</t>
  </si>
  <si>
    <t>جلالیان</t>
  </si>
  <si>
    <t>مهدی</t>
  </si>
  <si>
    <t>چمنی</t>
  </si>
  <si>
    <t>حسن</t>
  </si>
  <si>
    <t>حجت</t>
  </si>
  <si>
    <t>محمدحسن</t>
  </si>
  <si>
    <t>حسن زاده</t>
  </si>
  <si>
    <t>میرسبحان</t>
  </si>
  <si>
    <t>ربیعی زکی</t>
  </si>
  <si>
    <t>احمدضیا</t>
  </si>
  <si>
    <t>رضایی</t>
  </si>
  <si>
    <t>رفیعی زاده</t>
  </si>
  <si>
    <t>صالح نیا</t>
  </si>
  <si>
    <t>قاسم پور</t>
  </si>
  <si>
    <t>کرمی</t>
  </si>
  <si>
    <t>کریم‏خانی</t>
  </si>
  <si>
    <t>محمدکمال</t>
  </si>
  <si>
    <t>امید</t>
  </si>
  <si>
    <t>سیدمهدی</t>
  </si>
  <si>
    <t>وزیری نژند</t>
  </si>
  <si>
    <t>خدابنده لو</t>
  </si>
  <si>
    <t>رضازاده</t>
  </si>
  <si>
    <t>صباغیان</t>
  </si>
  <si>
    <t>ملکشاهی</t>
  </si>
  <si>
    <t>ابتکار</t>
  </si>
  <si>
    <t xml:space="preserve">محمد حسین </t>
  </si>
  <si>
    <t>اسدآبادی</t>
  </si>
  <si>
    <t>اسماعیلیان</t>
  </si>
  <si>
    <t>امیر طه</t>
  </si>
  <si>
    <t>امان زادی</t>
  </si>
  <si>
    <t>امیر محمد</t>
  </si>
  <si>
    <t>امیری نژاد</t>
  </si>
  <si>
    <t>بهادرفر</t>
  </si>
  <si>
    <t>محمد صالح</t>
  </si>
  <si>
    <t>تازینانی</t>
  </si>
  <si>
    <t>جهانگیری مهر</t>
  </si>
  <si>
    <t>نمره</t>
  </si>
  <si>
    <t>لطفی آشتیانی</t>
  </si>
  <si>
    <t>معمارپور غیاثی</t>
  </si>
  <si>
    <t>مجموع نمرات 15 نفر برتر دوره</t>
  </si>
  <si>
    <t>شمارش تعداد دانش آموزان کلاس اول یک</t>
  </si>
  <si>
    <t>شمارش تعداد دانش آموزان کلاس اول دو</t>
  </si>
  <si>
    <t>تعداد افرادی که معدل آنها زیر معدل کلاسشان می باشد</t>
  </si>
  <si>
    <t>تعداد افرادی که معدلشان بین 15 و 17 است</t>
  </si>
  <si>
    <t>تعداد افرادی از کلاس اول دو که معدلشان بین 16 و 18 می باشد</t>
  </si>
  <si>
    <t>وضعیت نمرات: بالای معدل دوره دارای وضعیت A، در غیر این صورت وضعیت فرد B می باشد</t>
  </si>
  <si>
    <t>معدل 10 نفر برتر کلاس اول دو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</si>
</sst>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2  Davat"/>
      <charset val="178"/>
    </font>
    <font>
      <b/>
      <sz val="11"/>
      <color theme="1"/>
      <name val="B Nazanin"/>
      <charset val="178"/>
    </font>
    <font>
      <sz val="11"/>
      <color rgb="FFFF0000"/>
      <name val="2  Davat"/>
      <charset val="178"/>
    </font>
    <font>
      <b/>
      <sz val="11"/>
      <color theme="1"/>
      <name val="Arno Pro Light Display"/>
      <family val="1"/>
    </font>
    <font>
      <sz val="11"/>
      <color theme="0" tint="-0.14999847407452621"/>
      <name val="B Nazanin"/>
      <charset val="178"/>
    </font>
    <font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6" xfId="0" applyBorder="1"/>
    <xf numFmtId="0" fontId="0" fillId="0" borderId="16" xfId="0" applyBorder="1" applyProtection="1"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rightToLeft="1" tabSelected="1" zoomScale="130" zoomScaleNormal="130" workbookViewId="0">
      <selection activeCell="G51" sqref="G51"/>
    </sheetView>
  </sheetViews>
  <sheetFormatPr defaultRowHeight="14.25" x14ac:dyDescent="0.2"/>
  <cols>
    <col min="2" max="2" width="4.625" bestFit="1" customWidth="1"/>
    <col min="3" max="3" width="10.875" bestFit="1" customWidth="1"/>
    <col min="4" max="4" width="12.125" bestFit="1" customWidth="1"/>
    <col min="5" max="5" width="12.125" customWidth="1"/>
    <col min="6" max="6" width="10.375" customWidth="1"/>
    <col min="7" max="7" width="8.375" customWidth="1"/>
    <col min="8" max="8" width="8.625" customWidth="1"/>
  </cols>
  <sheetData>
    <row r="1" spans="1:8" ht="22.5" thickBot="1" x14ac:dyDescent="0.25">
      <c r="A1" s="14"/>
      <c r="B1" s="2"/>
      <c r="C1" s="37"/>
      <c r="D1" s="37"/>
      <c r="E1" s="3"/>
      <c r="F1" s="4"/>
      <c r="G1" s="5"/>
      <c r="H1" s="6"/>
    </row>
    <row r="2" spans="1:8" ht="20.25" thickBot="1" x14ac:dyDescent="0.25">
      <c r="B2" s="7" t="s">
        <v>0</v>
      </c>
      <c r="C2" s="8" t="s">
        <v>1</v>
      </c>
      <c r="D2" s="9" t="s">
        <v>2</v>
      </c>
      <c r="E2" s="10" t="s">
        <v>18</v>
      </c>
      <c r="F2" s="11" t="s">
        <v>96</v>
      </c>
      <c r="G2" s="7" t="s">
        <v>15</v>
      </c>
      <c r="H2" s="12" t="s">
        <v>16</v>
      </c>
    </row>
    <row r="3" spans="1:8" ht="18" x14ac:dyDescent="0.2">
      <c r="B3" s="13">
        <v>1</v>
      </c>
      <c r="C3" s="14" t="s">
        <v>34</v>
      </c>
      <c r="D3" s="15" t="s">
        <v>58</v>
      </c>
      <c r="E3" s="16" t="s">
        <v>19</v>
      </c>
      <c r="F3" s="17">
        <v>20</v>
      </c>
      <c r="G3" s="16"/>
      <c r="H3" s="18"/>
    </row>
    <row r="4" spans="1:8" ht="18" x14ac:dyDescent="0.2">
      <c r="B4" s="19">
        <v>2</v>
      </c>
      <c r="C4" s="14" t="s">
        <v>61</v>
      </c>
      <c r="D4" s="15" t="s">
        <v>71</v>
      </c>
      <c r="E4" s="16" t="s">
        <v>19</v>
      </c>
      <c r="F4" s="19">
        <v>16</v>
      </c>
      <c r="G4" s="16"/>
      <c r="H4" s="18"/>
    </row>
    <row r="5" spans="1:8" ht="18" x14ac:dyDescent="0.2">
      <c r="B5" s="19">
        <v>3</v>
      </c>
      <c r="C5" s="14" t="s">
        <v>7</v>
      </c>
      <c r="D5" s="15" t="s">
        <v>87</v>
      </c>
      <c r="E5" s="16" t="s">
        <v>28</v>
      </c>
      <c r="F5" s="19">
        <v>20</v>
      </c>
      <c r="G5" s="16"/>
      <c r="H5" s="18"/>
    </row>
    <row r="6" spans="1:8" ht="18" x14ac:dyDescent="0.2">
      <c r="B6" s="13">
        <v>4</v>
      </c>
      <c r="C6" s="14" t="s">
        <v>93</v>
      </c>
      <c r="D6" s="15" t="s">
        <v>94</v>
      </c>
      <c r="E6" s="16" t="s">
        <v>28</v>
      </c>
      <c r="F6" s="19">
        <v>19</v>
      </c>
      <c r="G6" s="16"/>
      <c r="H6" s="18"/>
    </row>
    <row r="7" spans="1:8" ht="18" x14ac:dyDescent="0.2">
      <c r="B7" s="19">
        <v>5</v>
      </c>
      <c r="C7" s="14" t="s">
        <v>30</v>
      </c>
      <c r="D7" s="15" t="s">
        <v>39</v>
      </c>
      <c r="E7" s="16" t="s">
        <v>19</v>
      </c>
      <c r="F7" s="19">
        <v>17.5</v>
      </c>
      <c r="G7" s="16"/>
      <c r="H7" s="18"/>
    </row>
    <row r="8" spans="1:8" ht="18" x14ac:dyDescent="0.2">
      <c r="B8" s="19">
        <v>6</v>
      </c>
      <c r="C8" s="14" t="s">
        <v>34</v>
      </c>
      <c r="D8" s="15" t="s">
        <v>35</v>
      </c>
      <c r="E8" s="16" t="s">
        <v>19</v>
      </c>
      <c r="F8" s="19">
        <v>20</v>
      </c>
      <c r="G8" s="16"/>
      <c r="H8" s="18"/>
    </row>
    <row r="9" spans="1:8" ht="18" x14ac:dyDescent="0.2">
      <c r="B9" s="13">
        <v>7</v>
      </c>
      <c r="C9" s="14" t="s">
        <v>11</v>
      </c>
      <c r="D9" s="15" t="s">
        <v>54</v>
      </c>
      <c r="E9" s="16" t="s">
        <v>19</v>
      </c>
      <c r="F9" s="19">
        <v>19.25</v>
      </c>
      <c r="G9" s="16"/>
      <c r="H9" s="18"/>
    </row>
    <row r="10" spans="1:8" ht="18" x14ac:dyDescent="0.2">
      <c r="B10" s="19">
        <v>8</v>
      </c>
      <c r="C10" s="14" t="s">
        <v>30</v>
      </c>
      <c r="D10" s="15" t="s">
        <v>43</v>
      </c>
      <c r="E10" s="16" t="s">
        <v>19</v>
      </c>
      <c r="F10" s="19">
        <v>15.25</v>
      </c>
      <c r="G10" s="16"/>
      <c r="H10" s="18"/>
    </row>
    <row r="11" spans="1:8" ht="18" x14ac:dyDescent="0.2">
      <c r="B11" s="19">
        <v>9</v>
      </c>
      <c r="C11" s="14" t="s">
        <v>61</v>
      </c>
      <c r="D11" s="15" t="s">
        <v>84</v>
      </c>
      <c r="E11" s="16" t="s">
        <v>28</v>
      </c>
      <c r="F11" s="19">
        <v>17</v>
      </c>
      <c r="G11" s="16"/>
      <c r="H11" s="18"/>
    </row>
    <row r="12" spans="1:8" ht="18" x14ac:dyDescent="0.2">
      <c r="B12" s="13">
        <v>10</v>
      </c>
      <c r="C12" s="14" t="s">
        <v>32</v>
      </c>
      <c r="D12" s="15" t="s">
        <v>38</v>
      </c>
      <c r="E12" s="16" t="s">
        <v>19</v>
      </c>
      <c r="F12" s="19">
        <v>16.25</v>
      </c>
      <c r="G12" s="16"/>
      <c r="H12" s="18"/>
    </row>
    <row r="13" spans="1:8" ht="18" x14ac:dyDescent="0.2">
      <c r="B13" s="19">
        <v>11</v>
      </c>
      <c r="C13" s="14" t="s">
        <v>59</v>
      </c>
      <c r="D13" s="15" t="s">
        <v>60</v>
      </c>
      <c r="E13" s="16" t="s">
        <v>19</v>
      </c>
      <c r="F13" s="19">
        <v>15.75</v>
      </c>
      <c r="G13" s="16"/>
      <c r="H13" s="18"/>
    </row>
    <row r="14" spans="1:8" ht="18" x14ac:dyDescent="0.2">
      <c r="B14" s="19">
        <v>12</v>
      </c>
      <c r="C14" s="14" t="s">
        <v>65</v>
      </c>
      <c r="D14" s="15" t="s">
        <v>66</v>
      </c>
      <c r="E14" s="16" t="s">
        <v>19</v>
      </c>
      <c r="F14" s="19">
        <v>15.5</v>
      </c>
      <c r="G14" s="16"/>
      <c r="H14" s="18"/>
    </row>
    <row r="15" spans="1:8" ht="18" x14ac:dyDescent="0.2">
      <c r="B15" s="13">
        <v>13</v>
      </c>
      <c r="C15" s="14" t="s">
        <v>50</v>
      </c>
      <c r="D15" s="15" t="s">
        <v>51</v>
      </c>
      <c r="E15" s="16" t="s">
        <v>19</v>
      </c>
      <c r="F15" s="19">
        <v>15</v>
      </c>
      <c r="G15" s="16"/>
      <c r="H15" s="18"/>
    </row>
    <row r="16" spans="1:8" ht="18" x14ac:dyDescent="0.2">
      <c r="B16" s="19">
        <v>14</v>
      </c>
      <c r="C16" s="14" t="s">
        <v>52</v>
      </c>
      <c r="D16" s="15" t="s">
        <v>53</v>
      </c>
      <c r="E16" s="16" t="s">
        <v>19</v>
      </c>
      <c r="F16" s="19">
        <v>18.75</v>
      </c>
      <c r="G16" s="16"/>
      <c r="H16" s="18"/>
    </row>
    <row r="17" spans="2:8" ht="18" x14ac:dyDescent="0.2">
      <c r="B17" s="19">
        <v>15</v>
      </c>
      <c r="C17" s="14" t="s">
        <v>46</v>
      </c>
      <c r="D17" s="15" t="s">
        <v>49</v>
      </c>
      <c r="E17" s="16" t="s">
        <v>19</v>
      </c>
      <c r="F17" s="19">
        <v>17.5</v>
      </c>
      <c r="G17" s="16"/>
      <c r="H17" s="18"/>
    </row>
    <row r="18" spans="2:8" ht="18" x14ac:dyDescent="0.2">
      <c r="B18" s="13">
        <v>16</v>
      </c>
      <c r="C18" s="14" t="s">
        <v>78</v>
      </c>
      <c r="D18" s="15" t="s">
        <v>79</v>
      </c>
      <c r="E18" s="16" t="s">
        <v>28</v>
      </c>
      <c r="F18" s="19">
        <v>17.5</v>
      </c>
      <c r="G18" s="16"/>
      <c r="H18" s="18"/>
    </row>
    <row r="19" spans="2:8" ht="18" x14ac:dyDescent="0.2">
      <c r="B19" s="19">
        <v>17</v>
      </c>
      <c r="C19" s="14" t="s">
        <v>10</v>
      </c>
      <c r="D19" s="15" t="s">
        <v>80</v>
      </c>
      <c r="E19" s="16" t="s">
        <v>28</v>
      </c>
      <c r="F19" s="19">
        <v>20</v>
      </c>
      <c r="G19" s="16"/>
      <c r="H19" s="18"/>
    </row>
    <row r="20" spans="2:8" ht="18" x14ac:dyDescent="0.2">
      <c r="B20" s="19">
        <v>18</v>
      </c>
      <c r="C20" s="14" t="s">
        <v>88</v>
      </c>
      <c r="D20" s="15" t="s">
        <v>89</v>
      </c>
      <c r="E20" s="16" t="s">
        <v>28</v>
      </c>
      <c r="F20" s="19">
        <v>18</v>
      </c>
      <c r="G20" s="16"/>
      <c r="H20" s="18"/>
    </row>
    <row r="21" spans="2:8" ht="18" x14ac:dyDescent="0.2">
      <c r="B21" s="13">
        <v>19</v>
      </c>
      <c r="C21" s="14" t="s">
        <v>32</v>
      </c>
      <c r="D21" s="15" t="s">
        <v>72</v>
      </c>
      <c r="E21" s="16" t="s">
        <v>28</v>
      </c>
      <c r="F21" s="19">
        <v>17.5</v>
      </c>
      <c r="G21" s="16"/>
      <c r="H21" s="18"/>
    </row>
    <row r="22" spans="2:8" ht="18" x14ac:dyDescent="0.2">
      <c r="B22" s="19">
        <v>20</v>
      </c>
      <c r="C22" s="14" t="s">
        <v>14</v>
      </c>
      <c r="D22" s="15" t="s">
        <v>82</v>
      </c>
      <c r="E22" s="16" t="s">
        <v>28</v>
      </c>
      <c r="F22" s="19">
        <v>20</v>
      </c>
      <c r="G22" s="16"/>
      <c r="H22" s="18"/>
    </row>
    <row r="23" spans="2:8" ht="18" x14ac:dyDescent="0.2">
      <c r="B23" s="19">
        <v>21</v>
      </c>
      <c r="C23" s="14" t="s">
        <v>36</v>
      </c>
      <c r="D23" s="15" t="s">
        <v>37</v>
      </c>
      <c r="E23" s="16" t="s">
        <v>19</v>
      </c>
      <c r="F23" s="19">
        <v>14</v>
      </c>
      <c r="G23" s="16"/>
      <c r="H23" s="18"/>
    </row>
    <row r="24" spans="2:8" ht="18" x14ac:dyDescent="0.2">
      <c r="B24" s="13">
        <v>22</v>
      </c>
      <c r="C24" s="14" t="s">
        <v>14</v>
      </c>
      <c r="D24" s="15" t="s">
        <v>82</v>
      </c>
      <c r="E24" s="16" t="s">
        <v>28</v>
      </c>
      <c r="F24" s="19">
        <v>19.75</v>
      </c>
      <c r="G24" s="16"/>
      <c r="H24" s="18"/>
    </row>
    <row r="25" spans="2:8" ht="18" x14ac:dyDescent="0.2">
      <c r="B25" s="19">
        <v>23</v>
      </c>
      <c r="C25" s="14" t="s">
        <v>5</v>
      </c>
      <c r="D25" s="15" t="s">
        <v>95</v>
      </c>
      <c r="E25" s="16" t="s">
        <v>28</v>
      </c>
      <c r="F25" s="19" t="s">
        <v>17</v>
      </c>
      <c r="G25" s="16"/>
      <c r="H25" s="18"/>
    </row>
    <row r="26" spans="2:8" ht="18" x14ac:dyDescent="0.2">
      <c r="B26" s="19">
        <v>24</v>
      </c>
      <c r="C26" s="14" t="s">
        <v>10</v>
      </c>
      <c r="D26" s="15" t="s">
        <v>80</v>
      </c>
      <c r="E26" s="16" t="s">
        <v>28</v>
      </c>
      <c r="F26" s="19">
        <v>18</v>
      </c>
      <c r="G26" s="16"/>
      <c r="H26" s="18"/>
    </row>
    <row r="27" spans="2:8" ht="18" x14ac:dyDescent="0.2">
      <c r="B27" s="13">
        <v>25</v>
      </c>
      <c r="C27" s="14" t="s">
        <v>61</v>
      </c>
      <c r="D27" s="15" t="s">
        <v>62</v>
      </c>
      <c r="E27" s="20" t="s">
        <v>19</v>
      </c>
      <c r="F27" s="19">
        <v>19.75</v>
      </c>
      <c r="G27" s="16"/>
      <c r="H27" s="18"/>
    </row>
    <row r="28" spans="2:8" ht="18" x14ac:dyDescent="0.2">
      <c r="B28" s="19">
        <v>26</v>
      </c>
      <c r="C28" s="14" t="s">
        <v>47</v>
      </c>
      <c r="D28" s="15" t="s">
        <v>48</v>
      </c>
      <c r="E28" s="16" t="s">
        <v>19</v>
      </c>
      <c r="F28" s="19">
        <v>19</v>
      </c>
      <c r="G28" s="16"/>
      <c r="H28" s="18"/>
    </row>
    <row r="29" spans="2:8" ht="18" x14ac:dyDescent="0.2">
      <c r="B29" s="19">
        <v>27</v>
      </c>
      <c r="C29" s="14" t="s">
        <v>47</v>
      </c>
      <c r="D29" s="15" t="s">
        <v>75</v>
      </c>
      <c r="E29" s="16" t="s">
        <v>28</v>
      </c>
      <c r="F29" s="19">
        <v>17</v>
      </c>
      <c r="G29" s="16"/>
      <c r="H29" s="18"/>
    </row>
    <row r="30" spans="2:8" ht="18" x14ac:dyDescent="0.2">
      <c r="B30" s="13">
        <v>28</v>
      </c>
      <c r="C30" s="14" t="s">
        <v>30</v>
      </c>
      <c r="D30" s="15" t="s">
        <v>31</v>
      </c>
      <c r="E30" s="21" t="s">
        <v>19</v>
      </c>
      <c r="F30" s="19">
        <v>17.25</v>
      </c>
      <c r="G30" s="16"/>
      <c r="H30" s="18"/>
    </row>
    <row r="31" spans="2:8" ht="18" x14ac:dyDescent="0.2">
      <c r="B31" s="19">
        <v>29</v>
      </c>
      <c r="C31" s="14" t="s">
        <v>13</v>
      </c>
      <c r="D31" s="15" t="s">
        <v>74</v>
      </c>
      <c r="E31" s="21" t="s">
        <v>28</v>
      </c>
      <c r="F31" s="19">
        <v>19.5</v>
      </c>
      <c r="G31" s="16"/>
      <c r="H31" s="18"/>
    </row>
    <row r="32" spans="2:8" ht="18" x14ac:dyDescent="0.2">
      <c r="B32" s="19">
        <v>30</v>
      </c>
      <c r="C32" s="14" t="s">
        <v>90</v>
      </c>
      <c r="D32" s="15" t="s">
        <v>91</v>
      </c>
      <c r="E32" s="21" t="s">
        <v>28</v>
      </c>
      <c r="F32" s="19">
        <v>17</v>
      </c>
      <c r="G32" s="16"/>
      <c r="H32" s="18"/>
    </row>
    <row r="33" spans="2:8" ht="18" x14ac:dyDescent="0.2">
      <c r="B33" s="13">
        <v>31</v>
      </c>
      <c r="C33" s="14" t="s">
        <v>12</v>
      </c>
      <c r="D33" s="15" t="s">
        <v>83</v>
      </c>
      <c r="E33" s="21" t="s">
        <v>28</v>
      </c>
      <c r="F33" s="19">
        <v>20</v>
      </c>
      <c r="G33" s="16"/>
      <c r="H33" s="18"/>
    </row>
    <row r="34" spans="2:8" ht="18" x14ac:dyDescent="0.2">
      <c r="B34" s="19">
        <v>32</v>
      </c>
      <c r="C34" s="14" t="s">
        <v>56</v>
      </c>
      <c r="D34" s="15" t="s">
        <v>57</v>
      </c>
      <c r="E34" s="21" t="s">
        <v>19</v>
      </c>
      <c r="F34" s="19">
        <v>18.75</v>
      </c>
      <c r="G34" s="16"/>
      <c r="H34" s="18"/>
    </row>
    <row r="35" spans="2:8" ht="18" x14ac:dyDescent="0.2">
      <c r="B35" s="19">
        <v>33</v>
      </c>
      <c r="C35" s="14" t="s">
        <v>67</v>
      </c>
      <c r="D35" s="15" t="s">
        <v>68</v>
      </c>
      <c r="E35" s="21" t="s">
        <v>19</v>
      </c>
      <c r="F35" s="19">
        <v>18.25</v>
      </c>
      <c r="G35" s="16"/>
      <c r="H35" s="18"/>
    </row>
    <row r="36" spans="2:8" ht="18" x14ac:dyDescent="0.2">
      <c r="B36" s="13">
        <v>34</v>
      </c>
      <c r="C36" s="14" t="s">
        <v>77</v>
      </c>
      <c r="D36" s="15" t="s">
        <v>98</v>
      </c>
      <c r="E36" s="21" t="s">
        <v>28</v>
      </c>
      <c r="F36" s="19">
        <v>18</v>
      </c>
      <c r="G36" s="16"/>
      <c r="H36" s="18"/>
    </row>
    <row r="37" spans="2:8" ht="18" x14ac:dyDescent="0.2">
      <c r="B37" s="19">
        <v>35</v>
      </c>
      <c r="C37" s="14" t="s">
        <v>4</v>
      </c>
      <c r="D37" s="15" t="s">
        <v>73</v>
      </c>
      <c r="E37" s="21" t="s">
        <v>28</v>
      </c>
      <c r="F37" s="19">
        <v>17.5</v>
      </c>
      <c r="G37" s="16"/>
      <c r="H37" s="18"/>
    </row>
    <row r="38" spans="2:8" ht="18" x14ac:dyDescent="0.2">
      <c r="B38" s="19">
        <v>36</v>
      </c>
      <c r="C38" s="14" t="s">
        <v>61</v>
      </c>
      <c r="D38" s="15" t="s">
        <v>81</v>
      </c>
      <c r="E38" s="21" t="s">
        <v>28</v>
      </c>
      <c r="F38" s="19">
        <v>16.75</v>
      </c>
      <c r="G38" s="16"/>
      <c r="H38" s="18"/>
    </row>
    <row r="39" spans="2:8" ht="18" x14ac:dyDescent="0.2">
      <c r="B39" s="13">
        <v>37</v>
      </c>
      <c r="C39" s="14" t="s">
        <v>40</v>
      </c>
      <c r="D39" s="15" t="s">
        <v>41</v>
      </c>
      <c r="E39" s="21" t="s">
        <v>19</v>
      </c>
      <c r="F39" s="19">
        <v>14.5</v>
      </c>
      <c r="G39" s="16"/>
      <c r="H39" s="18"/>
    </row>
    <row r="40" spans="2:8" ht="18" x14ac:dyDescent="0.2">
      <c r="B40" s="19">
        <v>38</v>
      </c>
      <c r="C40" s="14" t="s">
        <v>9</v>
      </c>
      <c r="D40" s="15" t="s">
        <v>42</v>
      </c>
      <c r="E40" s="21" t="s">
        <v>19</v>
      </c>
      <c r="F40" s="19">
        <v>20</v>
      </c>
      <c r="G40" s="16"/>
      <c r="H40" s="18"/>
    </row>
    <row r="41" spans="2:8" ht="18" x14ac:dyDescent="0.2">
      <c r="B41" s="19">
        <v>39</v>
      </c>
      <c r="C41" s="14" t="s">
        <v>30</v>
      </c>
      <c r="D41" s="15" t="s">
        <v>76</v>
      </c>
      <c r="E41" s="21" t="s">
        <v>28</v>
      </c>
      <c r="F41" s="19">
        <v>14.75</v>
      </c>
      <c r="G41" s="16"/>
      <c r="H41" s="18"/>
    </row>
    <row r="42" spans="2:8" ht="18" x14ac:dyDescent="0.2">
      <c r="B42" s="13">
        <v>40</v>
      </c>
      <c r="C42" s="14" t="s">
        <v>12</v>
      </c>
      <c r="D42" s="15" t="s">
        <v>83</v>
      </c>
      <c r="E42" s="21" t="s">
        <v>28</v>
      </c>
      <c r="F42" s="19">
        <v>15.25</v>
      </c>
      <c r="G42" s="16"/>
      <c r="H42" s="18"/>
    </row>
    <row r="43" spans="2:8" ht="18" x14ac:dyDescent="0.2">
      <c r="B43" s="19">
        <v>41</v>
      </c>
      <c r="C43" s="14" t="s">
        <v>46</v>
      </c>
      <c r="D43" s="15" t="s">
        <v>97</v>
      </c>
      <c r="E43" s="21" t="s">
        <v>19</v>
      </c>
      <c r="F43" s="19">
        <v>17.75</v>
      </c>
      <c r="G43" s="16"/>
      <c r="H43" s="18"/>
    </row>
    <row r="44" spans="2:8" ht="18" x14ac:dyDescent="0.2">
      <c r="B44" s="19">
        <v>42</v>
      </c>
      <c r="C44" s="14" t="s">
        <v>32</v>
      </c>
      <c r="D44" s="15" t="s">
        <v>33</v>
      </c>
      <c r="E44" s="21" t="s">
        <v>19</v>
      </c>
      <c r="F44" s="19">
        <v>15.75</v>
      </c>
      <c r="G44" s="16"/>
      <c r="H44" s="18"/>
    </row>
    <row r="45" spans="2:8" ht="18" x14ac:dyDescent="0.2">
      <c r="B45" s="13">
        <v>43</v>
      </c>
      <c r="C45" s="14" t="s">
        <v>44</v>
      </c>
      <c r="D45" s="15" t="s">
        <v>45</v>
      </c>
      <c r="E45" s="21" t="s">
        <v>19</v>
      </c>
      <c r="F45" s="19">
        <v>18.25</v>
      </c>
      <c r="G45" s="16"/>
      <c r="H45" s="18"/>
    </row>
    <row r="46" spans="2:8" ht="18" x14ac:dyDescent="0.2">
      <c r="B46" s="19">
        <v>44</v>
      </c>
      <c r="C46" s="14" t="s">
        <v>3</v>
      </c>
      <c r="D46" s="15" t="s">
        <v>92</v>
      </c>
      <c r="E46" s="21" t="s">
        <v>28</v>
      </c>
      <c r="F46" s="19">
        <v>15</v>
      </c>
      <c r="G46" s="16"/>
      <c r="H46" s="18"/>
    </row>
    <row r="47" spans="2:8" ht="18" x14ac:dyDescent="0.2">
      <c r="B47" s="19">
        <v>45</v>
      </c>
      <c r="C47" s="14" t="s">
        <v>63</v>
      </c>
      <c r="D47" s="15" t="s">
        <v>64</v>
      </c>
      <c r="E47" s="21" t="s">
        <v>19</v>
      </c>
      <c r="F47" s="19">
        <v>16.75</v>
      </c>
      <c r="G47" s="16"/>
      <c r="H47" s="18"/>
    </row>
    <row r="48" spans="2:8" ht="18" x14ac:dyDescent="0.2">
      <c r="B48" s="13">
        <v>46</v>
      </c>
      <c r="C48" s="14" t="s">
        <v>6</v>
      </c>
      <c r="D48" s="15" t="s">
        <v>29</v>
      </c>
      <c r="E48" s="21" t="s">
        <v>19</v>
      </c>
      <c r="F48" s="19">
        <v>17.25</v>
      </c>
      <c r="G48" s="16"/>
      <c r="H48" s="18"/>
    </row>
    <row r="49" spans="2:8" ht="18" x14ac:dyDescent="0.2">
      <c r="B49" s="19">
        <v>47</v>
      </c>
      <c r="C49" s="14" t="s">
        <v>69</v>
      </c>
      <c r="D49" s="15" t="s">
        <v>70</v>
      </c>
      <c r="E49" s="21" t="s">
        <v>19</v>
      </c>
      <c r="F49" s="19">
        <v>19.25</v>
      </c>
      <c r="G49" s="16"/>
      <c r="H49" s="18"/>
    </row>
    <row r="50" spans="2:8" ht="18" x14ac:dyDescent="0.2">
      <c r="B50" s="19">
        <v>48</v>
      </c>
      <c r="C50" s="14" t="s">
        <v>85</v>
      </c>
      <c r="D50" s="15" t="s">
        <v>86</v>
      </c>
      <c r="E50" s="21" t="s">
        <v>28</v>
      </c>
      <c r="F50" s="19">
        <v>17.75</v>
      </c>
      <c r="G50" s="16"/>
      <c r="H50" s="18"/>
    </row>
    <row r="51" spans="2:8" ht="18" x14ac:dyDescent="0.2">
      <c r="B51" s="13">
        <v>49</v>
      </c>
      <c r="C51" s="14" t="s">
        <v>32</v>
      </c>
      <c r="D51" s="15" t="s">
        <v>55</v>
      </c>
      <c r="E51" s="21" t="s">
        <v>19</v>
      </c>
      <c r="F51" s="19">
        <v>18.5</v>
      </c>
      <c r="G51" s="16"/>
      <c r="H51" s="18"/>
    </row>
    <row r="52" spans="2:8" ht="18.75" thickBot="1" x14ac:dyDescent="0.25">
      <c r="B52" s="22">
        <v>50</v>
      </c>
      <c r="C52" s="14" t="s">
        <v>61</v>
      </c>
      <c r="D52" s="15" t="s">
        <v>81</v>
      </c>
      <c r="E52" s="21" t="s">
        <v>28</v>
      </c>
      <c r="F52" s="22">
        <v>14.25</v>
      </c>
      <c r="G52" s="16"/>
      <c r="H52" s="18"/>
    </row>
    <row r="53" spans="2:8" ht="18.75" thickBot="1" x14ac:dyDescent="0.25">
      <c r="B53" s="2"/>
      <c r="C53" s="28" t="s">
        <v>8</v>
      </c>
      <c r="D53" s="29"/>
      <c r="E53" s="30"/>
      <c r="F53" s="23"/>
      <c r="G53" s="25" t="str">
        <f>IF(F53="","",IF(F53=H53,"درست","غلط"))</f>
        <v/>
      </c>
      <c r="H53" s="26">
        <f>AVERAGE(F3:F52)</f>
        <v>17.576530612244898</v>
      </c>
    </row>
    <row r="54" spans="2:8" ht="18.75" thickBot="1" x14ac:dyDescent="0.25">
      <c r="B54" s="2"/>
      <c r="C54" s="28" t="s">
        <v>20</v>
      </c>
      <c r="D54" s="29"/>
      <c r="E54" s="30"/>
      <c r="F54" s="23"/>
      <c r="G54" s="25" t="str">
        <f t="shared" ref="G54:G68" si="0">IF(F54="","",IF(F54=H54,"درست","غلط"))</f>
        <v/>
      </c>
      <c r="H54" s="26">
        <f>AVERAGEIF(E3:E52,"اول یک",F3:F52)</f>
        <v>17.472222222222221</v>
      </c>
    </row>
    <row r="55" spans="2:8" ht="18.75" thickBot="1" x14ac:dyDescent="0.25">
      <c r="B55" s="2"/>
      <c r="C55" s="28" t="s">
        <v>21</v>
      </c>
      <c r="D55" s="29"/>
      <c r="E55" s="30"/>
      <c r="F55" s="23"/>
      <c r="G55" s="25" t="str">
        <f t="shared" si="0"/>
        <v/>
      </c>
      <c r="H55" s="26">
        <f>AVERAGEIF(E3:E52,"اول دو",F3:F52)</f>
        <v>17.704545454545453</v>
      </c>
    </row>
    <row r="56" spans="2:8" ht="18.75" thickBot="1" x14ac:dyDescent="0.25">
      <c r="B56" s="2"/>
      <c r="C56" s="28" t="s">
        <v>22</v>
      </c>
      <c r="D56" s="29"/>
      <c r="E56" s="30"/>
      <c r="F56" s="23"/>
      <c r="G56" s="25" t="str">
        <f t="shared" si="0"/>
        <v/>
      </c>
      <c r="H56" s="26" t="s">
        <v>28</v>
      </c>
    </row>
    <row r="57" spans="2:8" ht="18.75" thickBot="1" x14ac:dyDescent="0.25">
      <c r="B57" s="2"/>
      <c r="C57" s="28" t="s">
        <v>23</v>
      </c>
      <c r="D57" s="29"/>
      <c r="E57" s="30"/>
      <c r="F57" s="23"/>
      <c r="G57" s="25" t="str">
        <f t="shared" si="0"/>
        <v/>
      </c>
      <c r="H57" s="26">
        <f>MAX(F3:F52)</f>
        <v>20</v>
      </c>
    </row>
    <row r="58" spans="2:8" ht="18.75" thickBot="1" x14ac:dyDescent="0.25">
      <c r="B58" s="2"/>
      <c r="C58" s="28" t="s">
        <v>24</v>
      </c>
      <c r="D58" s="29"/>
      <c r="E58" s="30"/>
      <c r="F58" s="23"/>
      <c r="G58" s="25" t="str">
        <f t="shared" si="0"/>
        <v/>
      </c>
      <c r="H58" s="26">
        <f>MIN(F3:F52)</f>
        <v>14</v>
      </c>
    </row>
    <row r="59" spans="2:8" ht="18.75" thickBot="1" x14ac:dyDescent="0.25">
      <c r="B59" s="2"/>
      <c r="C59" s="28" t="s">
        <v>25</v>
      </c>
      <c r="D59" s="29"/>
      <c r="E59" s="30"/>
      <c r="F59" s="24"/>
      <c r="G59" s="25" t="str">
        <f t="shared" si="0"/>
        <v/>
      </c>
      <c r="H59" s="26">
        <f>COUNT(F3:F52)</f>
        <v>49</v>
      </c>
    </row>
    <row r="60" spans="2:8" ht="18.75" thickBot="1" x14ac:dyDescent="0.25">
      <c r="B60" s="2"/>
      <c r="C60" s="28" t="s">
        <v>26</v>
      </c>
      <c r="D60" s="29"/>
      <c r="E60" s="30"/>
      <c r="F60" s="24"/>
      <c r="G60" s="25" t="str">
        <f t="shared" si="0"/>
        <v/>
      </c>
      <c r="H60" s="26" t="e">
        <f>AVERAGEIF(G3:G52,"&lt;=15",F3:F52)</f>
        <v>#DIV/0!</v>
      </c>
    </row>
    <row r="61" spans="2:8" ht="18.75" thickBot="1" x14ac:dyDescent="0.25">
      <c r="B61" s="2"/>
      <c r="C61" s="28" t="s">
        <v>27</v>
      </c>
      <c r="D61" s="29"/>
      <c r="E61" s="30"/>
      <c r="F61" s="24"/>
      <c r="G61" s="25" t="str">
        <f t="shared" si="0"/>
        <v/>
      </c>
      <c r="H61" s="26">
        <f>COUNTIF(F3:F52,"&gt;17")</f>
        <v>31</v>
      </c>
    </row>
    <row r="62" spans="2:8" ht="18.75" thickBot="1" x14ac:dyDescent="0.25">
      <c r="B62" s="2"/>
      <c r="C62" s="28" t="s">
        <v>100</v>
      </c>
      <c r="D62" s="29"/>
      <c r="E62" s="30"/>
      <c r="F62" s="24"/>
      <c r="G62" s="25" t="str">
        <f t="shared" si="0"/>
        <v/>
      </c>
      <c r="H62" s="26">
        <f>COUNTIF(E3:E52,"اول یک")</f>
        <v>27</v>
      </c>
    </row>
    <row r="63" spans="2:8" ht="18.75" thickBot="1" x14ac:dyDescent="0.25">
      <c r="B63" s="2"/>
      <c r="C63" s="28" t="s">
        <v>106</v>
      </c>
      <c r="D63" s="29"/>
      <c r="E63" s="30"/>
      <c r="F63" s="23"/>
      <c r="G63" s="25" t="str">
        <f t="shared" si="0"/>
        <v/>
      </c>
      <c r="H63" s="26" t="e">
        <f>AVERAGEIFS(F3:F52,G3:G52,"&lt;=10",E3:E52,"اول دو")</f>
        <v>#DIV/0!</v>
      </c>
    </row>
    <row r="64" spans="2:8" ht="18.75" thickBot="1" x14ac:dyDescent="0.25">
      <c r="B64" s="2"/>
      <c r="C64" s="34" t="s">
        <v>104</v>
      </c>
      <c r="D64" s="35"/>
      <c r="E64" s="36"/>
      <c r="F64" s="24"/>
      <c r="G64" s="25" t="str">
        <f t="shared" si="0"/>
        <v/>
      </c>
      <c r="H64" s="26">
        <f>COUNTIFS(E3:E52,"اول دو",F3:F52,"&gt;16",F3:F52,"&lt;18")</f>
        <v>8</v>
      </c>
    </row>
    <row r="65" spans="2:8" ht="18.75" thickBot="1" x14ac:dyDescent="0.25">
      <c r="B65" s="2"/>
      <c r="C65" s="28" t="s">
        <v>103</v>
      </c>
      <c r="D65" s="29"/>
      <c r="E65" s="30"/>
      <c r="F65" s="24"/>
      <c r="G65" s="25" t="str">
        <f t="shared" si="0"/>
        <v/>
      </c>
      <c r="H65" s="26">
        <f>COUNTIFS(F3:F52,"&lt;17",F3:F52,"&gt;15")</f>
        <v>9</v>
      </c>
    </row>
    <row r="66" spans="2:8" ht="18.75" thickBot="1" x14ac:dyDescent="0.25">
      <c r="B66" s="2"/>
      <c r="C66" s="28" t="s">
        <v>101</v>
      </c>
      <c r="D66" s="29"/>
      <c r="E66" s="30"/>
      <c r="F66" s="24"/>
      <c r="G66" s="25" t="str">
        <f t="shared" si="0"/>
        <v/>
      </c>
      <c r="H66" s="26">
        <f>COUNTIF(E3:E52,"اول دو")</f>
        <v>23</v>
      </c>
    </row>
    <row r="67" spans="2:8" ht="18.75" thickBot="1" x14ac:dyDescent="0.25">
      <c r="B67" s="2"/>
      <c r="C67" s="28" t="s">
        <v>102</v>
      </c>
      <c r="D67" s="29"/>
      <c r="E67" s="30"/>
      <c r="F67" s="24"/>
      <c r="G67" s="25" t="str">
        <f t="shared" si="0"/>
        <v/>
      </c>
      <c r="H67" s="26">
        <v>23</v>
      </c>
    </row>
    <row r="68" spans="2:8" ht="18.75" thickBot="1" x14ac:dyDescent="0.25">
      <c r="B68" s="1"/>
      <c r="C68" s="31" t="s">
        <v>99</v>
      </c>
      <c r="D68" s="32"/>
      <c r="E68" s="33"/>
      <c r="F68" s="24"/>
      <c r="G68" s="25" t="str">
        <f t="shared" si="0"/>
        <v/>
      </c>
      <c r="H68" s="26">
        <f>SUMIF(G3:G52,"&lt;=15",F3:F52)</f>
        <v>0</v>
      </c>
    </row>
    <row r="70" spans="2:8" ht="16.5" x14ac:dyDescent="0.2">
      <c r="C70" s="27" t="s">
        <v>105</v>
      </c>
      <c r="D70" s="27"/>
      <c r="E70" s="27"/>
      <c r="F70" s="27"/>
      <c r="G70" s="27"/>
      <c r="H70" s="27"/>
    </row>
  </sheetData>
  <sheetProtection algorithmName="SHA-512" hashValue="ZfU1xnLqWcW5zecnIlQG0ZAqM8Oh2rtrdqkhxzBuoc7ArR/q1M9HCFEXPfUJSdki1T8G/8D1J2ipwS52wNcsfg==" saltValue="hkRJhp5v4CkEYSK0LTV0Ag==" spinCount="100000" sheet="1" objects="1" scenarios="1" selectLockedCells="1"/>
  <sortState ref="A3:I52">
    <sortCondition ref="I3:I52"/>
  </sortState>
  <mergeCells count="18">
    <mergeCell ref="C65:E65"/>
    <mergeCell ref="C1:D1"/>
    <mergeCell ref="C70:H70"/>
    <mergeCell ref="C53:E53"/>
    <mergeCell ref="C54:E54"/>
    <mergeCell ref="C55:E55"/>
    <mergeCell ref="C57:E57"/>
    <mergeCell ref="C58:E58"/>
    <mergeCell ref="C59:E59"/>
    <mergeCell ref="C60:E60"/>
    <mergeCell ref="C61:E61"/>
    <mergeCell ref="C68:E68"/>
    <mergeCell ref="C56:E56"/>
    <mergeCell ref="C62:E62"/>
    <mergeCell ref="C66:E66"/>
    <mergeCell ref="C67:E67"/>
    <mergeCell ref="C63:E63"/>
    <mergeCell ref="C64:E64"/>
  </mergeCells>
  <pageMargins left="0.7" right="0.7" top="0.75" bottom="0.75" header="0.3" footer="0.3"/>
  <pageSetup paperSize="9" orientation="portrait" verticalDpi="0" r:id="rId1"/>
  <ignoredErrors>
    <ignoredError sqref="H60:H6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Snoori</dc:creator>
  <cp:lastModifiedBy>Haselian</cp:lastModifiedBy>
  <cp:lastPrinted>2020-02-18T05:23:59Z</cp:lastPrinted>
  <dcterms:created xsi:type="dcterms:W3CDTF">2016-12-14T11:35:05Z</dcterms:created>
  <dcterms:modified xsi:type="dcterms:W3CDTF">2020-02-18T05:36:40Z</dcterms:modified>
</cp:coreProperties>
</file>